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euil1" sheetId="1" r:id="rId1"/>
    <sheet name="Feuil1 (2)" sheetId="2" r:id="rId2"/>
  </sheets>
  <definedNames>
    <definedName name="_xlnm.Print_Area" localSheetId="0">'Feuil1'!$A$1:$I$31</definedName>
    <definedName name="_xlnm.Print_Area" localSheetId="1">'Feuil1 (2)'!$A$1:$I$13</definedName>
  </definedNames>
  <calcPr fullCalcOnLoad="1"/>
</workbook>
</file>

<file path=xl/sharedStrings.xml><?xml version="1.0" encoding="utf-8"?>
<sst xmlns="http://schemas.openxmlformats.org/spreadsheetml/2006/main" count="88" uniqueCount="47">
  <si>
    <t>PK</t>
  </si>
  <si>
    <t>G</t>
  </si>
  <si>
    <t>Bougival</t>
  </si>
  <si>
    <t>Le Pecq</t>
  </si>
  <si>
    <t>D</t>
  </si>
  <si>
    <t>Maisons-Lafitte</t>
  </si>
  <si>
    <t>Sartrouville</t>
  </si>
  <si>
    <t>La Frette</t>
  </si>
  <si>
    <t>B</t>
  </si>
  <si>
    <t>Chantier ANC Nautic</t>
  </si>
  <si>
    <t>Conflans Ste Honorine</t>
  </si>
  <si>
    <t>Villes</t>
  </si>
  <si>
    <t>Chantier Diesel Marine</t>
  </si>
  <si>
    <t>Conflans Ste Honorine port</t>
  </si>
  <si>
    <t>Port Yachting Goujon Ile du Devant</t>
  </si>
  <si>
    <t>Andrésy</t>
  </si>
  <si>
    <t>Subdivision de Pontoise</t>
  </si>
  <si>
    <t>Achères</t>
  </si>
  <si>
    <t>Poissy</t>
  </si>
  <si>
    <t>Ile de Migneaux</t>
  </si>
  <si>
    <t>Villennes-sur-Seine</t>
  </si>
  <si>
    <t>Carrières-sous-Poissy</t>
  </si>
  <si>
    <t>Marina port St Louis</t>
  </si>
  <si>
    <t>Triel</t>
  </si>
  <si>
    <t>Médan</t>
  </si>
  <si>
    <t>Chantier port Mallard</t>
  </si>
  <si>
    <t>Vaux-sur-Seine</t>
  </si>
  <si>
    <t>Meulan</t>
  </si>
  <si>
    <t>Port Détroit Marine</t>
  </si>
  <si>
    <t>Km</t>
  </si>
  <si>
    <t>Observations</t>
  </si>
  <si>
    <t>Dist.</t>
  </si>
  <si>
    <t>Bougival écluse</t>
  </si>
  <si>
    <t>Andrésy écluse</t>
  </si>
  <si>
    <t>Tps h</t>
  </si>
  <si>
    <t>vitesse</t>
  </si>
  <si>
    <t>heure départ</t>
  </si>
  <si>
    <t>Rueil grue</t>
  </si>
  <si>
    <t>Rueil Chatou Sequana</t>
  </si>
  <si>
    <t>Meulan YCIF</t>
  </si>
  <si>
    <t>h:mn</t>
  </si>
  <si>
    <t>temps écluse Bougival</t>
  </si>
  <si>
    <t>temps écluse Andrésy</t>
  </si>
  <si>
    <t>en décimale d'heure (1=1 heure    0,5= 30 mn    0,25=15 mn)</t>
  </si>
  <si>
    <t>heure d'entrée dans l'écluse</t>
  </si>
  <si>
    <t>Tps Réel</t>
  </si>
  <si>
    <t>Arrivée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</si>
</sst>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h:mm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3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17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7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23.421875" style="0" bestFit="1" customWidth="1"/>
    <col min="2" max="2" width="6.00390625" style="0" customWidth="1"/>
    <col min="3" max="3" width="5.28125" style="0" customWidth="1"/>
    <col min="4" max="4" width="4.57421875" style="0" bestFit="1" customWidth="1"/>
    <col min="5" max="5" width="5.8515625" style="0" hidden="1" customWidth="1"/>
    <col min="6" max="6" width="5.57421875" style="0" bestFit="1" customWidth="1"/>
    <col min="7" max="7" width="4.140625" style="0" customWidth="1"/>
    <col min="8" max="8" width="30.28125" style="0" bestFit="1" customWidth="1"/>
    <col min="10" max="10" width="11.57421875" style="0" bestFit="1" customWidth="1"/>
  </cols>
  <sheetData>
    <row r="1" spans="1:11" ht="12.75">
      <c r="A1" s="1" t="s">
        <v>11</v>
      </c>
      <c r="B1" s="1" t="s">
        <v>0</v>
      </c>
      <c r="C1" s="4" t="s">
        <v>31</v>
      </c>
      <c r="D1" s="4" t="s">
        <v>29</v>
      </c>
      <c r="E1" s="4" t="s">
        <v>34</v>
      </c>
      <c r="F1" s="5" t="s">
        <v>40</v>
      </c>
      <c r="G1" s="1" t="s">
        <v>8</v>
      </c>
      <c r="H1" s="1" t="s">
        <v>30</v>
      </c>
      <c r="I1" s="17" t="s">
        <v>45</v>
      </c>
      <c r="J1" s="7"/>
      <c r="K1" s="7"/>
    </row>
    <row r="2" spans="1:7" ht="12.75">
      <c r="A2" t="s">
        <v>38</v>
      </c>
      <c r="B2" s="2">
        <v>45</v>
      </c>
      <c r="C2">
        <v>0</v>
      </c>
      <c r="D2">
        <v>0</v>
      </c>
      <c r="E2">
        <v>0</v>
      </c>
      <c r="F2" s="9">
        <f aca="true" t="shared" si="0" ref="F2:F7">(E2/24)+$F$29</f>
        <v>0.375</v>
      </c>
      <c r="G2" t="s">
        <v>1</v>
      </c>
    </row>
    <row r="3" spans="1:10" ht="12.75">
      <c r="A3" t="s">
        <v>37</v>
      </c>
      <c r="B3" s="2">
        <v>47.5</v>
      </c>
      <c r="C3" s="2">
        <f>B3-B2</f>
        <v>2.5</v>
      </c>
      <c r="D3" s="2">
        <f>B3-$B$2</f>
        <v>2.5</v>
      </c>
      <c r="E3" s="2">
        <f>1/$B$28*D3</f>
        <v>0.5</v>
      </c>
      <c r="F3" s="9">
        <f t="shared" si="0"/>
        <v>0.3958333333333333</v>
      </c>
      <c r="J3" s="2"/>
    </row>
    <row r="4" spans="1:10" ht="12.75">
      <c r="A4" t="s">
        <v>2</v>
      </c>
      <c r="B4">
        <v>48.1</v>
      </c>
      <c r="C4" s="2">
        <f>B4-B3</f>
        <v>0.6000000000000014</v>
      </c>
      <c r="D4" s="2">
        <f>B4-$B$2</f>
        <v>3.1000000000000014</v>
      </c>
      <c r="E4" s="2">
        <f>1/$B$28*D4</f>
        <v>0.6200000000000003</v>
      </c>
      <c r="F4" s="9">
        <f t="shared" si="0"/>
        <v>0.4008333333333334</v>
      </c>
      <c r="J4" s="2"/>
    </row>
    <row r="5" spans="1:8" ht="12.75">
      <c r="A5" s="1" t="s">
        <v>32</v>
      </c>
      <c r="B5" s="1">
        <v>48.7</v>
      </c>
      <c r="C5" s="3">
        <f>B5-B4</f>
        <v>0.6000000000000014</v>
      </c>
      <c r="D5" s="3">
        <f>B5-$B$2</f>
        <v>3.700000000000003</v>
      </c>
      <c r="E5" s="3">
        <f>1/$B$28*D5</f>
        <v>0.7400000000000007</v>
      </c>
      <c r="F5" s="12">
        <f t="shared" si="0"/>
        <v>0.4058333333333334</v>
      </c>
      <c r="G5" s="1"/>
      <c r="H5" t="s">
        <v>44</v>
      </c>
    </row>
    <row r="6" spans="1:10" ht="12.75">
      <c r="A6" t="s">
        <v>3</v>
      </c>
      <c r="B6" s="2">
        <v>52</v>
      </c>
      <c r="C6" s="2">
        <f aca="true" t="shared" si="1" ref="C6:C26">B6-B5</f>
        <v>3.299999999999997</v>
      </c>
      <c r="D6" s="2">
        <f>B6-$B$2</f>
        <v>7</v>
      </c>
      <c r="E6" s="2">
        <f aca="true" t="shared" si="2" ref="E6:E15">(1/$B$28*D6)+$B$30</f>
        <v>1.9000000000000001</v>
      </c>
      <c r="F6" s="9">
        <f t="shared" si="0"/>
        <v>0.45416666666666666</v>
      </c>
      <c r="G6" t="s">
        <v>4</v>
      </c>
      <c r="J6" s="2"/>
    </row>
    <row r="7" spans="1:10" ht="12.75">
      <c r="A7" t="s">
        <v>5</v>
      </c>
      <c r="B7" s="2">
        <v>58</v>
      </c>
      <c r="C7" s="2">
        <f t="shared" si="1"/>
        <v>6</v>
      </c>
      <c r="D7" s="2">
        <f aca="true" t="shared" si="3" ref="D7:D18">B7-$B$2</f>
        <v>13</v>
      </c>
      <c r="E7" s="2">
        <f t="shared" si="2"/>
        <v>3.1</v>
      </c>
      <c r="F7" s="9">
        <f t="shared" si="0"/>
        <v>0.5041666666666667</v>
      </c>
      <c r="G7" t="s">
        <v>1</v>
      </c>
      <c r="J7" s="2"/>
    </row>
    <row r="8" spans="1:10" ht="12.75">
      <c r="A8" t="s">
        <v>6</v>
      </c>
      <c r="B8">
        <v>58.7</v>
      </c>
      <c r="C8" s="2">
        <f t="shared" si="1"/>
        <v>0.7000000000000028</v>
      </c>
      <c r="D8" s="2">
        <f t="shared" si="3"/>
        <v>13.700000000000003</v>
      </c>
      <c r="E8" s="2">
        <f t="shared" si="2"/>
        <v>3.2400000000000007</v>
      </c>
      <c r="F8" s="9">
        <f aca="true" t="shared" si="4" ref="F8:F26">(E8/24)+$F$29</f>
        <v>0.51</v>
      </c>
      <c r="G8" t="s">
        <v>4</v>
      </c>
      <c r="J8" s="2"/>
    </row>
    <row r="9" spans="1:10" ht="12.75">
      <c r="A9" t="s">
        <v>6</v>
      </c>
      <c r="B9" s="2">
        <v>59</v>
      </c>
      <c r="C9" s="2">
        <f t="shared" si="1"/>
        <v>0.29999999999999716</v>
      </c>
      <c r="D9" s="2">
        <f t="shared" si="3"/>
        <v>14</v>
      </c>
      <c r="E9" s="2">
        <f t="shared" si="2"/>
        <v>3.3000000000000003</v>
      </c>
      <c r="F9" s="9">
        <f t="shared" si="4"/>
        <v>0.5125</v>
      </c>
      <c r="H9" t="s">
        <v>9</v>
      </c>
      <c r="J9" s="2"/>
    </row>
    <row r="10" spans="1:10" ht="12.75">
      <c r="A10" t="s">
        <v>7</v>
      </c>
      <c r="B10">
        <v>62.4</v>
      </c>
      <c r="C10" s="2">
        <f t="shared" si="1"/>
        <v>3.3999999999999986</v>
      </c>
      <c r="D10" s="2">
        <f t="shared" si="3"/>
        <v>17.4</v>
      </c>
      <c r="E10" s="2">
        <f t="shared" si="2"/>
        <v>3.98</v>
      </c>
      <c r="F10" s="9">
        <f t="shared" si="4"/>
        <v>0.5408333333333333</v>
      </c>
      <c r="G10" t="s">
        <v>4</v>
      </c>
      <c r="J10" s="2"/>
    </row>
    <row r="11" spans="1:10" ht="12.75">
      <c r="A11" t="s">
        <v>7</v>
      </c>
      <c r="B11" s="2">
        <v>63.1</v>
      </c>
      <c r="C11" s="2">
        <f t="shared" si="1"/>
        <v>0.7000000000000028</v>
      </c>
      <c r="D11" s="2">
        <f t="shared" si="3"/>
        <v>18.1</v>
      </c>
      <c r="E11" s="2">
        <f t="shared" si="2"/>
        <v>4.120000000000001</v>
      </c>
      <c r="F11" s="9">
        <f t="shared" si="4"/>
        <v>0.5466666666666667</v>
      </c>
      <c r="G11" t="s">
        <v>4</v>
      </c>
      <c r="J11" s="2"/>
    </row>
    <row r="12" spans="1:10" ht="12.75">
      <c r="A12" t="s">
        <v>10</v>
      </c>
      <c r="B12">
        <v>68.3</v>
      </c>
      <c r="C12" s="2">
        <f t="shared" si="1"/>
        <v>5.199999999999996</v>
      </c>
      <c r="D12" s="2">
        <f t="shared" si="3"/>
        <v>23.299999999999997</v>
      </c>
      <c r="E12" s="2">
        <f t="shared" si="2"/>
        <v>5.159999999999999</v>
      </c>
      <c r="F12" s="9">
        <f t="shared" si="4"/>
        <v>0.59</v>
      </c>
      <c r="H12" t="s">
        <v>12</v>
      </c>
      <c r="J12" s="2"/>
    </row>
    <row r="13" spans="1:10" ht="12.75">
      <c r="A13" t="s">
        <v>13</v>
      </c>
      <c r="B13" s="2">
        <v>69</v>
      </c>
      <c r="C13" s="2">
        <f t="shared" si="1"/>
        <v>0.7000000000000028</v>
      </c>
      <c r="D13" s="2">
        <f t="shared" si="3"/>
        <v>24</v>
      </c>
      <c r="E13" s="2">
        <f t="shared" si="2"/>
        <v>5.300000000000001</v>
      </c>
      <c r="F13" s="9">
        <f t="shared" si="4"/>
        <v>0.5958333333333333</v>
      </c>
      <c r="G13" t="s">
        <v>1</v>
      </c>
      <c r="H13" t="s">
        <v>14</v>
      </c>
      <c r="J13" s="2"/>
    </row>
    <row r="14" spans="1:10" ht="12.75">
      <c r="A14" t="s">
        <v>15</v>
      </c>
      <c r="B14" s="2">
        <v>72.4</v>
      </c>
      <c r="C14" s="2">
        <f t="shared" si="1"/>
        <v>3.4000000000000057</v>
      </c>
      <c r="D14" s="2">
        <f t="shared" si="3"/>
        <v>27.400000000000006</v>
      </c>
      <c r="E14" s="2">
        <f t="shared" si="2"/>
        <v>5.980000000000001</v>
      </c>
      <c r="F14" s="9">
        <f t="shared" si="4"/>
        <v>0.6241666666666668</v>
      </c>
      <c r="G14" t="s">
        <v>4</v>
      </c>
      <c r="J14" s="2"/>
    </row>
    <row r="15" spans="1:8" ht="12.75">
      <c r="A15" s="1" t="s">
        <v>33</v>
      </c>
      <c r="B15" s="1">
        <v>72.7</v>
      </c>
      <c r="C15" s="3">
        <f t="shared" si="1"/>
        <v>0.29999999999999716</v>
      </c>
      <c r="D15" s="3">
        <f t="shared" si="3"/>
        <v>27.700000000000003</v>
      </c>
      <c r="E15" s="3">
        <f t="shared" si="2"/>
        <v>6.040000000000001</v>
      </c>
      <c r="F15" s="12">
        <f t="shared" si="4"/>
        <v>0.6266666666666667</v>
      </c>
      <c r="G15" s="11" t="s">
        <v>4</v>
      </c>
      <c r="H15" t="s">
        <v>44</v>
      </c>
    </row>
    <row r="16" spans="1:8" ht="12.75">
      <c r="A16" t="s">
        <v>15</v>
      </c>
      <c r="B16" s="2">
        <v>73</v>
      </c>
      <c r="C16" s="2">
        <f t="shared" si="1"/>
        <v>0.29999999999999716</v>
      </c>
      <c r="D16" s="2">
        <f t="shared" si="3"/>
        <v>28</v>
      </c>
      <c r="E16" s="2">
        <f>(1/$B$28*D16)+$B$30+$B$31</f>
        <v>6.6000000000000005</v>
      </c>
      <c r="F16" s="9">
        <f t="shared" si="4"/>
        <v>0.65</v>
      </c>
      <c r="G16" t="s">
        <v>4</v>
      </c>
      <c r="H16" t="s">
        <v>16</v>
      </c>
    </row>
    <row r="17" spans="1:7" ht="12.75">
      <c r="A17" t="s">
        <v>17</v>
      </c>
      <c r="B17" s="2">
        <v>74</v>
      </c>
      <c r="C17" s="2">
        <f t="shared" si="1"/>
        <v>1</v>
      </c>
      <c r="D17" s="2">
        <f t="shared" si="3"/>
        <v>29</v>
      </c>
      <c r="E17" s="2">
        <f aca="true" t="shared" si="5" ref="E17:E26">(1/$B$28*D17)+$B$30+$B$31</f>
        <v>6.800000000000001</v>
      </c>
      <c r="F17" s="9">
        <f t="shared" si="4"/>
        <v>0.6583333333333334</v>
      </c>
      <c r="G17" s="2"/>
    </row>
    <row r="18" spans="1:8" ht="12.75">
      <c r="A18" t="s">
        <v>18</v>
      </c>
      <c r="B18" s="2">
        <v>77.9</v>
      </c>
      <c r="C18" s="2">
        <f t="shared" si="1"/>
        <v>3.9000000000000057</v>
      </c>
      <c r="D18" s="2">
        <f t="shared" si="3"/>
        <v>32.900000000000006</v>
      </c>
      <c r="E18" s="2">
        <f t="shared" si="5"/>
        <v>7.580000000000002</v>
      </c>
      <c r="F18" s="9">
        <f t="shared" si="4"/>
        <v>0.6908333333333334</v>
      </c>
      <c r="G18" s="2"/>
      <c r="H18" t="s">
        <v>19</v>
      </c>
    </row>
    <row r="19" spans="1:7" ht="12.75">
      <c r="A19" t="s">
        <v>18</v>
      </c>
      <c r="B19" s="2">
        <v>79</v>
      </c>
      <c r="C19" s="2">
        <f t="shared" si="1"/>
        <v>1.0999999999999943</v>
      </c>
      <c r="D19" s="2">
        <f>B19-$B$2</f>
        <v>34</v>
      </c>
      <c r="E19" s="2">
        <f t="shared" si="5"/>
        <v>7.800000000000001</v>
      </c>
      <c r="F19" s="9">
        <f t="shared" si="4"/>
        <v>0.7</v>
      </c>
      <c r="G19" s="2"/>
    </row>
    <row r="20" spans="1:8" ht="12.75">
      <c r="A20" s="18" t="s">
        <v>20</v>
      </c>
      <c r="B20" s="19">
        <v>80</v>
      </c>
      <c r="C20" s="19">
        <f t="shared" si="1"/>
        <v>1</v>
      </c>
      <c r="D20" s="19">
        <f>B20-$B$2</f>
        <v>35</v>
      </c>
      <c r="E20" s="19">
        <f t="shared" si="5"/>
        <v>8</v>
      </c>
      <c r="F20" s="20">
        <f t="shared" si="4"/>
        <v>0.7083333333333333</v>
      </c>
      <c r="G20" s="19"/>
      <c r="H20" s="18" t="s">
        <v>46</v>
      </c>
    </row>
    <row r="21" spans="1:8" ht="12.75">
      <c r="A21" t="s">
        <v>21</v>
      </c>
      <c r="B21" s="2">
        <v>81.1</v>
      </c>
      <c r="C21" s="2">
        <f t="shared" si="1"/>
        <v>1.0999999999999943</v>
      </c>
      <c r="D21" s="2">
        <f aca="true" t="shared" si="6" ref="D21:D26">B21-$B$2</f>
        <v>36.099999999999994</v>
      </c>
      <c r="E21" s="2">
        <f t="shared" si="5"/>
        <v>8.219999999999999</v>
      </c>
      <c r="F21" s="9">
        <f t="shared" si="4"/>
        <v>0.7175</v>
      </c>
      <c r="G21" s="2"/>
      <c r="H21" t="s">
        <v>22</v>
      </c>
    </row>
    <row r="22" spans="1:7" ht="12.75">
      <c r="A22" t="s">
        <v>24</v>
      </c>
      <c r="B22" s="2">
        <v>83</v>
      </c>
      <c r="C22" s="2">
        <f t="shared" si="1"/>
        <v>1.9000000000000057</v>
      </c>
      <c r="D22" s="2">
        <f t="shared" si="6"/>
        <v>38</v>
      </c>
      <c r="E22" s="2">
        <f t="shared" si="5"/>
        <v>8.600000000000001</v>
      </c>
      <c r="F22" s="9">
        <f t="shared" si="4"/>
        <v>0.7333333333333334</v>
      </c>
      <c r="G22" s="2"/>
    </row>
    <row r="23" spans="1:8" ht="12.75">
      <c r="A23" s="11" t="s">
        <v>23</v>
      </c>
      <c r="B23" s="15">
        <v>85</v>
      </c>
      <c r="C23" s="15">
        <f t="shared" si="1"/>
        <v>2</v>
      </c>
      <c r="D23" s="15">
        <f t="shared" si="6"/>
        <v>40</v>
      </c>
      <c r="E23" s="15">
        <f t="shared" si="5"/>
        <v>9</v>
      </c>
      <c r="F23" s="16">
        <f t="shared" si="4"/>
        <v>0.75</v>
      </c>
      <c r="G23" s="15"/>
      <c r="H23" s="11" t="s">
        <v>25</v>
      </c>
    </row>
    <row r="24" spans="1:8" ht="12.75">
      <c r="A24" t="s">
        <v>26</v>
      </c>
      <c r="B24" s="2">
        <v>87.4</v>
      </c>
      <c r="C24" s="2">
        <f t="shared" si="1"/>
        <v>2.4000000000000057</v>
      </c>
      <c r="D24" s="2">
        <f t="shared" si="6"/>
        <v>42.400000000000006</v>
      </c>
      <c r="E24" s="2">
        <f t="shared" si="5"/>
        <v>9.480000000000002</v>
      </c>
      <c r="F24" s="9">
        <f t="shared" si="4"/>
        <v>0.77</v>
      </c>
      <c r="G24" s="2"/>
      <c r="H24" t="s">
        <v>28</v>
      </c>
    </row>
    <row r="25" spans="1:7" ht="12.75">
      <c r="A25" t="s">
        <v>27</v>
      </c>
      <c r="B25" s="2">
        <v>92</v>
      </c>
      <c r="C25" s="2">
        <f t="shared" si="1"/>
        <v>4.599999999999994</v>
      </c>
      <c r="D25" s="2">
        <f t="shared" si="6"/>
        <v>47</v>
      </c>
      <c r="E25" s="2">
        <f t="shared" si="5"/>
        <v>10.4</v>
      </c>
      <c r="F25" s="9">
        <f t="shared" si="4"/>
        <v>0.8083333333333333</v>
      </c>
      <c r="G25" s="2"/>
    </row>
    <row r="26" spans="1:7" ht="12.75">
      <c r="A26" t="s">
        <v>39</v>
      </c>
      <c r="B26" s="2">
        <v>93.4</v>
      </c>
      <c r="C26" s="2">
        <f t="shared" si="1"/>
        <v>1.4000000000000057</v>
      </c>
      <c r="D26" s="2">
        <f t="shared" si="6"/>
        <v>48.400000000000006</v>
      </c>
      <c r="E26" s="2">
        <f t="shared" si="5"/>
        <v>10.680000000000001</v>
      </c>
      <c r="F26" s="9">
        <f t="shared" si="4"/>
        <v>0.8200000000000001</v>
      </c>
      <c r="G26" s="2"/>
    </row>
    <row r="28" spans="1:10" ht="12.75">
      <c r="A28" s="2" t="s">
        <v>35</v>
      </c>
      <c r="B28" s="6">
        <v>5</v>
      </c>
      <c r="J28" s="8"/>
    </row>
    <row r="29" spans="1:6" ht="12.75">
      <c r="A29" t="s">
        <v>36</v>
      </c>
      <c r="B29" s="6">
        <v>9</v>
      </c>
      <c r="F29" s="10">
        <f>B29/24</f>
        <v>0.375</v>
      </c>
    </row>
    <row r="30" spans="1:3" ht="12.75">
      <c r="A30" t="s">
        <v>41</v>
      </c>
      <c r="B30" s="6">
        <v>0.5</v>
      </c>
      <c r="C30" t="s">
        <v>43</v>
      </c>
    </row>
    <row r="31" spans="1:3" ht="12.75">
      <c r="A31" t="s">
        <v>42</v>
      </c>
      <c r="B31" s="6">
        <v>0.5</v>
      </c>
      <c r="C31" t="s">
        <v>43</v>
      </c>
    </row>
    <row r="32" ht="12.75">
      <c r="F32" s="2"/>
    </row>
  </sheetData>
  <printOptions/>
  <pageMargins left="0.75" right="0.75" top="1" bottom="1" header="0.4921259845" footer="0.4921259845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bestFit="1" customWidth="1"/>
    <col min="2" max="2" width="6.00390625" style="0" customWidth="1"/>
    <col min="3" max="3" width="5.28125" style="0" customWidth="1"/>
    <col min="4" max="4" width="4.57421875" style="0" bestFit="1" customWidth="1"/>
    <col min="5" max="5" width="5.8515625" style="0" hidden="1" customWidth="1"/>
    <col min="6" max="6" width="5.57421875" style="0" bestFit="1" customWidth="1"/>
    <col min="7" max="7" width="4.140625" style="0" customWidth="1"/>
    <col min="8" max="8" width="24.140625" style="0" bestFit="1" customWidth="1"/>
    <col min="10" max="10" width="11.57421875" style="0" bestFit="1" customWidth="1"/>
  </cols>
  <sheetData>
    <row r="1" spans="1:11" ht="12.75">
      <c r="A1" s="1" t="s">
        <v>11</v>
      </c>
      <c r="B1" s="1" t="s">
        <v>0</v>
      </c>
      <c r="C1" s="4" t="s">
        <v>31</v>
      </c>
      <c r="D1" s="4" t="s">
        <v>29</v>
      </c>
      <c r="E1" s="4" t="s">
        <v>34</v>
      </c>
      <c r="F1" s="5" t="s">
        <v>40</v>
      </c>
      <c r="G1" s="1" t="s">
        <v>8</v>
      </c>
      <c r="H1" s="1" t="s">
        <v>30</v>
      </c>
      <c r="I1" s="17" t="s">
        <v>45</v>
      </c>
      <c r="J1" s="7"/>
      <c r="K1" s="7"/>
    </row>
    <row r="2" spans="1:7" ht="12.75">
      <c r="A2" s="13" t="s">
        <v>20</v>
      </c>
      <c r="B2" s="14">
        <v>80</v>
      </c>
      <c r="C2">
        <v>0</v>
      </c>
      <c r="D2">
        <v>0</v>
      </c>
      <c r="E2">
        <v>0</v>
      </c>
      <c r="F2" s="9">
        <f aca="true" t="shared" si="0" ref="F2:F8">(E2/24)+$F$11</f>
        <v>0</v>
      </c>
      <c r="G2" t="s">
        <v>1</v>
      </c>
    </row>
    <row r="3" spans="1:10" ht="12.75">
      <c r="A3" t="s">
        <v>21</v>
      </c>
      <c r="B3" s="2">
        <v>81.1</v>
      </c>
      <c r="C3" s="2">
        <f aca="true" t="shared" si="1" ref="C3:C8">B3-B2</f>
        <v>1.0999999999999943</v>
      </c>
      <c r="D3" s="2">
        <f aca="true" t="shared" si="2" ref="D3:D8">B3-$B$2</f>
        <v>1.0999999999999943</v>
      </c>
      <c r="E3" s="2">
        <f aca="true" t="shared" si="3" ref="E3:E8">(1/$B$10*D3)+$B$12+$B$13</f>
        <v>0.21999999999999886</v>
      </c>
      <c r="F3" s="9">
        <f t="shared" si="0"/>
        <v>0.00916666666666662</v>
      </c>
      <c r="J3" s="2"/>
    </row>
    <row r="4" spans="1:10" ht="12.75">
      <c r="A4" t="s">
        <v>24</v>
      </c>
      <c r="B4" s="2">
        <v>83</v>
      </c>
      <c r="C4" s="2">
        <f t="shared" si="1"/>
        <v>1.9000000000000057</v>
      </c>
      <c r="D4" s="2">
        <f t="shared" si="2"/>
        <v>3</v>
      </c>
      <c r="E4" s="2">
        <f t="shared" si="3"/>
        <v>0.6000000000000001</v>
      </c>
      <c r="F4" s="9">
        <f t="shared" si="0"/>
        <v>0.025000000000000005</v>
      </c>
      <c r="J4" s="2"/>
    </row>
    <row r="5" spans="1:8" ht="12.75">
      <c r="A5" s="11" t="s">
        <v>23</v>
      </c>
      <c r="B5" s="15">
        <v>85</v>
      </c>
      <c r="C5" s="15">
        <f t="shared" si="1"/>
        <v>2</v>
      </c>
      <c r="D5" s="15">
        <f t="shared" si="2"/>
        <v>5</v>
      </c>
      <c r="E5" s="15">
        <f t="shared" si="3"/>
        <v>1</v>
      </c>
      <c r="F5" s="16">
        <f t="shared" si="0"/>
        <v>0.041666666666666664</v>
      </c>
      <c r="G5" s="1"/>
      <c r="H5" t="s">
        <v>44</v>
      </c>
    </row>
    <row r="6" spans="1:10" ht="12.75">
      <c r="A6" t="s">
        <v>26</v>
      </c>
      <c r="B6" s="2">
        <v>87.4</v>
      </c>
      <c r="C6" s="2">
        <f t="shared" si="1"/>
        <v>2.4000000000000057</v>
      </c>
      <c r="D6" s="2">
        <f t="shared" si="2"/>
        <v>7.400000000000006</v>
      </c>
      <c r="E6" s="2">
        <f t="shared" si="3"/>
        <v>1.4800000000000013</v>
      </c>
      <c r="F6" s="9">
        <f t="shared" si="0"/>
        <v>0.061666666666666724</v>
      </c>
      <c r="G6" t="s">
        <v>4</v>
      </c>
      <c r="J6" s="2"/>
    </row>
    <row r="7" spans="1:10" ht="12.75">
      <c r="A7" t="s">
        <v>27</v>
      </c>
      <c r="B7" s="2">
        <v>92</v>
      </c>
      <c r="C7" s="2">
        <f t="shared" si="1"/>
        <v>4.599999999999994</v>
      </c>
      <c r="D7" s="2">
        <f t="shared" si="2"/>
        <v>12</v>
      </c>
      <c r="E7" s="2">
        <f t="shared" si="3"/>
        <v>2.4000000000000004</v>
      </c>
      <c r="F7" s="9">
        <f t="shared" si="0"/>
        <v>0.10000000000000002</v>
      </c>
      <c r="G7" t="s">
        <v>1</v>
      </c>
      <c r="J7" s="2"/>
    </row>
    <row r="8" spans="1:10" ht="12.75">
      <c r="A8" t="s">
        <v>39</v>
      </c>
      <c r="B8" s="2">
        <v>93.4</v>
      </c>
      <c r="C8" s="2">
        <f t="shared" si="1"/>
        <v>1.4000000000000057</v>
      </c>
      <c r="D8" s="2">
        <f t="shared" si="2"/>
        <v>13.400000000000006</v>
      </c>
      <c r="E8" s="2">
        <f t="shared" si="3"/>
        <v>2.6800000000000015</v>
      </c>
      <c r="F8" s="9">
        <f t="shared" si="0"/>
        <v>0.11166666666666673</v>
      </c>
      <c r="G8" t="s">
        <v>4</v>
      </c>
      <c r="J8" s="2"/>
    </row>
    <row r="10" spans="1:10" ht="12.75">
      <c r="A10" s="2" t="s">
        <v>35</v>
      </c>
      <c r="B10" s="6">
        <v>5</v>
      </c>
      <c r="J10" s="8"/>
    </row>
    <row r="11" spans="1:6" ht="12.75">
      <c r="A11" t="s">
        <v>36</v>
      </c>
      <c r="B11" s="6">
        <v>0</v>
      </c>
      <c r="F11" s="10">
        <f>B11/24</f>
        <v>0</v>
      </c>
    </row>
    <row r="12" spans="1:3" ht="12.75">
      <c r="A12" t="s">
        <v>41</v>
      </c>
      <c r="B12" s="6">
        <v>0</v>
      </c>
      <c r="C12" t="s">
        <v>43</v>
      </c>
    </row>
    <row r="13" spans="1:3" ht="12.75">
      <c r="A13" t="s">
        <v>42</v>
      </c>
      <c r="B13" s="6">
        <v>0</v>
      </c>
      <c r="C13" t="s">
        <v>43</v>
      </c>
    </row>
    <row r="14" ht="12.75">
      <c r="F14" s="2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André Dubout</dc:creator>
  <cp:keywords/>
  <dc:description/>
  <cp:lastModifiedBy>Marc André Dubout</cp:lastModifiedBy>
  <cp:lastPrinted>2009-06-11T04:45:31Z</cp:lastPrinted>
  <dcterms:created xsi:type="dcterms:W3CDTF">2009-01-30T02:53:57Z</dcterms:created>
  <dcterms:modified xsi:type="dcterms:W3CDTF">2009-06-30T11:03:59Z</dcterms:modified>
  <cp:category/>
  <cp:version/>
  <cp:contentType/>
  <cp:contentStatus/>
</cp:coreProperties>
</file>